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SEPTIEMBRE\Punto 06\Gastos Financieros PEND\"/>
    </mc:Choice>
  </mc:AlternateContent>
  <workbookProtection workbookPassword="CEE3" lockStructure="1"/>
  <bookViews>
    <workbookView xWindow="0" yWindow="0" windowWidth="20490" windowHeight="7455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F106" i="1" l="1"/>
  <c r="AG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<sst xmlns="http://schemas.openxmlformats.org/spreadsheetml/2006/main" count="394" uniqueCount="393">
  <si>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</si>
  <si>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</si>
  <si>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</si>
  <si>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</si>
  <si>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</si>
  <si>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</si>
  <si>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</si>
  <si>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</si>
  <si>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</si>
  <si>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</si>
  <si>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</si>
  <si>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</si>
  <si>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</si>
  <si>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</si>
  <si>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</si>
  <si>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</si>
  <si>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</si>
  <si>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</si>
  <si>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</si>
  <si>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</si>
  <si>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</si>
  <si>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</si>
  <si>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</si>
  <si>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</si>
  <si>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</si>
  <si>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</si>
  <si>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</si>
  <si>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</si>
  <si>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</si>
  <si>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</si>
  <si>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</si>
  <si>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</si>
  <si>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</si>
  <si>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</si>
  <si>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</si>
  <si>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</si>
  <si>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</si>
  <si>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</si>
  <si>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</si>
  <si>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</si>
  <si>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</si>
  <si>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</si>
  <si>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</si>
  <si>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</si>
  <si>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</si>
  <si>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</si>
  <si>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</si>
  <si>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</si>
  <si>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</si>
  <si>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</si>
  <si>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</si>
  <si>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</si>
  <si>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</si>
  <si>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</si>
  <si>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</si>
  <si>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</si>
  <si>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</si>
  <si>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</si>
  <si>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</si>
  <si>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</si>
  <si>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</si>
  <si>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</si>
  <si>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</si>
  <si>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</si>
  <si>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</si>
  <si>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</si>
  <si>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</si>
  <si>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</si>
  <si>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</si>
  <si>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</si>
  <si>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</si>
  <si>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</si>
  <si>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</si>
  <si>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</si>
  <si>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</si>
  <si>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</si>
  <si>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</si>
  <si>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</si>
  <si>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</si>
  <si>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</si>
  <si>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</si>
  <si>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</si>
  <si>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</si>
  <si>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</si>
  <si>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</si>
  <si>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</si>
  <si>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</si>
  <si>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</si>
  <si>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</si>
  <si>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</si>
  <si>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</si>
  <si>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</si>
  <si>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</si>
  <si>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</si>
  <si>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</si>
  <si>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</si>
  <si>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</si>
  <si>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</si>
  <si>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</si>
  <si>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</si>
  <si>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</si>
  <si>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</si>
  <si>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</si>
  <si>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</si>
  <si>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</si>
  <si>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</si>
  <si>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</si>
  <si>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</si>
  <si>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</si>
  <si>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</si>
  <si>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</si>
  <si>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</si>
  <si>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</si>
  <si>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</si>
  <si>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</si>
  <si>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</si>
  <si>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</si>
  <si>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</si>
  <si>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</si>
  <si>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</si>
  <si>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</si>
  <si>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</si>
  <si>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</si>
  <si>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</si>
  <si>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</si>
  <si>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</si>
  <si>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</si>
  <si>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</si>
  <si>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</si>
  <si>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</si>
  <si>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</si>
  <si>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</si>
  <si>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</si>
  <si>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</si>
  <si>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</si>
  <si>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</si>
  <si>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</si>
  <si>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</si>
  <si>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</si>
  <si>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</si>
  <si>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</si>
  <si>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</si>
  <si>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</si>
  <si>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</si>
  <si>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</si>
  <si>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</si>
  <si>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</si>
  <si>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</si>
  <si>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</si>
  <si>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</si>
  <si>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</si>
  <si>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</si>
  <si>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</si>
  <si>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</si>
  <si>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</si>
  <si>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</si>
  <si>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</si>
  <si>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</si>
  <si>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</si>
  <si>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</si>
  <si>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</si>
  <si>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</si>
  <si>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</si>
  <si>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</si>
  <si>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</si>
  <si>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</si>
  <si>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</si>
  <si>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</si>
  <si>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</si>
  <si>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</si>
  <si>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</si>
  <si>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</si>
  <si>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</si>
  <si>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</si>
  <si>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</si>
  <si>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</si>
  <si>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</si>
  <si>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</si>
  <si>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</si>
  <si>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</si>
  <si>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</si>
  <si>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</si>
  <si>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</si>
  <si>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</si>
  <si>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</si>
  <si>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</si>
  <si>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</si>
  <si>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</si>
  <si>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</si>
  <si>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</si>
  <si>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</si>
  <si>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</si>
  <si>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</si>
  <si>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</si>
  <si>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</si>
  <si>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</si>
  <si>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</si>
  <si>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</si>
  <si>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</si>
  <si>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</si>
  <si>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</si>
  <si>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</si>
  <si>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</si>
  <si>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</si>
  <si>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</si>
  <si>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</si>
  <si>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</si>
  <si>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</si>
  <si>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</si>
  <si>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</si>
  <si>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</si>
  <si>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</si>
  <si>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</si>
  <si>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</si>
  <si>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</si>
  <si>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</si>
  <si>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</si>
  <si>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</si>
  <si>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</si>
  <si>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</si>
  <si>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</si>
  <si>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</si>
  <si>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</si>
  <si>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</si>
  <si>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</si>
  <si>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</si>
  <si>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</si>
  <si>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</si>
  <si>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</si>
  <si>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</si>
  <si>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</si>
  <si>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</si>
  <si>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</si>
  <si>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</si>
  <si>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</si>
  <si>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</si>
  <si>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</si>
  <si>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</si>
  <si>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</si>
  <si>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</si>
  <si>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</si>
  <si>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</si>
  <si>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</si>
  <si>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</si>
  <si>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</si>
  <si>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</si>
  <si>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</si>
  <si>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</si>
  <si>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</si>
  <si>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</si>
  <si>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</si>
  <si>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</si>
  <si>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</si>
  <si>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</si>
  <si>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</si>
  <si>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</si>
  <si>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</si>
  <si>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</si>
  <si>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</si>
  <si>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</si>
  <si>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</si>
  <si>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</si>
  <si>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</si>
  <si>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</si>
  <si>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</si>
  <si>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</si>
  <si>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</si>
  <si>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</si>
  <si>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</si>
  <si>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</si>
  <si>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</si>
  <si>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</si>
  <si>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</si>
  <si>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</si>
  <si>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</si>
  <si>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</si>
  <si>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</si>
  <si>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</si>
  <si>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</si>
  <si>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</si>
  <si>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</si>
  <si>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</si>
  <si>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</si>
  <si>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</si>
  <si>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</si>
  <si>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</si>
  <si>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</si>
  <si>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</si>
  <si>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</si>
  <si>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</si>
  <si>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</si>
  <si>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</si>
  <si>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</si>
  <si>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</si>
  <si>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</si>
  <si>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</si>
  <si>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</si>
  <si>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</si>
  <si>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</si>
  <si>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</si>
  <si>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</si>
  <si>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</si>
  <si>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</si>
  <si>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</si>
  <si>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</si>
  <si>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</si>
  <si>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</si>
  <si>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</si>
  <si>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</si>
  <si>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</si>
  <si>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</si>
  <si>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</si>
  <si>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</si>
  <si>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</si>
  <si>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</si>
  <si>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</si>
  <si>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</si>
  <si>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</si>
  <si>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</si>
  <si>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</si>
  <si>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</si>
  <si>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</si>
  <si>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</si>
  <si>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</si>
  <si>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</si>
  <si>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</si>
  <si>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</si>
  <si>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</si>
  <si>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</si>
  <si>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</si>
  <si>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</si>
  <si>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</si>
  <si>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</si>
  <si>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</si>
  <si>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</si>
  <si>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</si>
  <si>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</si>
  <si>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</si>
  <si>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</si>
  <si>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</si>
  <si>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</si>
  <si>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</si>
  <si>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</si>
  <si>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</si>
  <si>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</si>
  <si>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</si>
  <si>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</si>
  <si>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</si>
  <si>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</si>
  <si>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</si>
  <si>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</si>
  <si>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</si>
  <si>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</si>
  <si>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</si>
  <si>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</si>
  <si>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</si>
  <si>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</si>
  <si>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</si>
  <si>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</si>
  <si>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</si>
  <si>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</si>
  <si>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</si>
  <si>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</si>
  <si>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</si>
  <si>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</si>
  <si>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</si>
  <si>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</si>
  <si>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</si>
  <si>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</si>
  <si>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</si>
  <si>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</si>
  <si>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</si>
  <si>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</si>
  <si>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</si>
  <si>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</si>
  <si>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</si>
  <si>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</si>
  <si>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</si>
  <si>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</si>
  <si>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</si>
  <si>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</si>
  <si>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</si>
  <si>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</si>
  <si>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</si>
  <si>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</si>
  <si>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</si>
  <si>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</si>
  <si>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DEL 1 AL 31 DE AGOSTO DE 2020</t>
  </si>
  <si>
    <t>YDALIA CHAVEZ CONTRERAS</t>
  </si>
  <si>
    <t>EMMANUEL MIRANDA AVALOS</t>
  </si>
  <si>
    <t>PRESIDENTA MUNICIPAL</t>
  </si>
  <si>
    <t>ENCARGADO DE LA HACIENDA PÚBLICA MUNICIPAL</t>
  </si>
  <si>
    <t>ASEJ2020-08-19-09-2020-1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</si>
</sst>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64" t="s">
        <v>386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</row>
    <row r="2" spans="1:66" s="2" customFormat="1" ht="21">
      <c r="A2" s="1"/>
      <c r="B2" s="65" t="s">
        <v>0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</row>
    <row r="3" spans="1:66" s="2" customFormat="1" ht="18.75">
      <c r="A3" s="1"/>
      <c r="B3" s="66" t="s">
        <v>387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7" t="s">
        <v>2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">
        <v>2020</v>
      </c>
      <c r="AG5" s="6">
        <v>2019</v>
      </c>
      <c r="AH5" s="6" t="s">
        <v>3</v>
      </c>
      <c r="AI5" s="67" t="s">
        <v>2</v>
      </c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7"/>
      <c r="BJ5" s="67"/>
      <c r="BK5" s="67"/>
      <c r="BL5" s="67"/>
      <c r="BM5" s="6">
        <v>2020</v>
      </c>
      <c r="BN5" s="6">
        <v>2019</v>
      </c>
    </row>
    <row r="6" spans="1:66" s="11" customFormat="1" ht="15" customHeight="1">
      <c r="A6" s="8">
        <v>10000</v>
      </c>
      <c r="B6" s="68" t="s">
        <v>4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9"/>
      <c r="AG6" s="9"/>
      <c r="AH6" s="10" t="s">
        <v>5</v>
      </c>
      <c r="AI6" s="68" t="s">
        <v>6</v>
      </c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9"/>
      <c r="BN6" s="9"/>
    </row>
    <row r="7" spans="1:66" s="11" customFormat="1" ht="15" customHeight="1">
      <c r="A7" s="12">
        <v>11000</v>
      </c>
      <c r="B7" s="72" t="s">
        <v>7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13"/>
      <c r="AG7" s="13"/>
      <c r="AH7" s="14" t="s">
        <v>8</v>
      </c>
      <c r="AI7" s="72" t="s">
        <v>9</v>
      </c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15"/>
      <c r="BN7" s="15"/>
    </row>
    <row r="8" spans="1:66" s="11" customFormat="1" ht="15" customHeight="1">
      <c r="A8" s="12">
        <v>11100</v>
      </c>
      <c r="B8" s="73" t="s">
        <v>10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16">
        <f>SUM(AF9:AF15)</f>
        <v>8513264.25</v>
      </c>
      <c r="AG8" s="16">
        <f>SUM(AG9:AG15)</f>
        <v>15580408.57</v>
      </c>
      <c r="AH8" s="14" t="s">
        <v>11</v>
      </c>
      <c r="AI8" s="73" t="s">
        <v>12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16">
        <f>SUM(BM9:BM17)</f>
        <v>68875</v>
      </c>
      <c r="BN8" s="16">
        <f>SUM(BN9:BN17)</f>
        <v>69599.199999999997</v>
      </c>
    </row>
    <row r="9" spans="1:66" s="11" customFormat="1" ht="15" customHeight="1">
      <c r="A9" s="17">
        <v>11110</v>
      </c>
      <c r="B9" s="70" t="s">
        <v>13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18">
        <v>91247.23</v>
      </c>
      <c r="AG9" s="18">
        <v>89362.25</v>
      </c>
      <c r="AH9" s="19" t="s">
        <v>14</v>
      </c>
      <c r="AI9" s="71" t="s">
        <v>15</v>
      </c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18">
        <v>0</v>
      </c>
      <c r="BN9" s="18">
        <v>0</v>
      </c>
    </row>
    <row r="10" spans="1:66" s="11" customFormat="1" ht="15" customHeight="1">
      <c r="A10" s="17">
        <v>11120</v>
      </c>
      <c r="B10" s="70" t="s">
        <v>16</v>
      </c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18">
        <v>8422017.0199999996</v>
      </c>
      <c r="AG10" s="18">
        <v>15491046.32</v>
      </c>
      <c r="AH10" s="19" t="s">
        <v>17</v>
      </c>
      <c r="AI10" s="71" t="s">
        <v>18</v>
      </c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18">
        <v>0</v>
      </c>
      <c r="BN10" s="18">
        <v>-5580.8</v>
      </c>
    </row>
    <row r="11" spans="1:66" s="11" customFormat="1" ht="15" customHeight="1">
      <c r="A11" s="17">
        <v>11130</v>
      </c>
      <c r="B11" s="70" t="s">
        <v>19</v>
      </c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18">
        <v>0</v>
      </c>
      <c r="AG11" s="18">
        <v>0</v>
      </c>
      <c r="AH11" s="19" t="s">
        <v>20</v>
      </c>
      <c r="AI11" s="71" t="s">
        <v>21</v>
      </c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18">
        <v>0</v>
      </c>
      <c r="BN11" s="18">
        <v>0</v>
      </c>
    </row>
    <row r="12" spans="1:66" s="11" customFormat="1" ht="15" customHeight="1">
      <c r="A12" s="17">
        <v>11140</v>
      </c>
      <c r="B12" s="70" t="s">
        <v>22</v>
      </c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18">
        <v>0</v>
      </c>
      <c r="AG12" s="18">
        <v>0</v>
      </c>
      <c r="AH12" s="19" t="s">
        <v>23</v>
      </c>
      <c r="AI12" s="71" t="s">
        <v>24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18">
        <v>0</v>
      </c>
      <c r="BN12" s="18">
        <v>0</v>
      </c>
    </row>
    <row r="13" spans="1:66" s="11" customFormat="1" ht="15" customHeight="1">
      <c r="A13" s="17">
        <v>11150</v>
      </c>
      <c r="B13" s="70" t="s">
        <v>25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18">
        <v>0</v>
      </c>
      <c r="AG13" s="18">
        <v>0</v>
      </c>
      <c r="AH13" s="19" t="s">
        <v>26</v>
      </c>
      <c r="AI13" s="71" t="s">
        <v>27</v>
      </c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18">
        <v>0</v>
      </c>
      <c r="BN13" s="18">
        <v>0</v>
      </c>
    </row>
    <row r="14" spans="1:66" s="11" customFormat="1" ht="15" customHeight="1">
      <c r="A14" s="17">
        <v>11160</v>
      </c>
      <c r="B14" s="70" t="s">
        <v>28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18">
        <v>0</v>
      </c>
      <c r="AG14" s="18">
        <v>0</v>
      </c>
      <c r="AH14" s="19" t="s">
        <v>29</v>
      </c>
      <c r="AI14" s="71" t="s">
        <v>30</v>
      </c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18">
        <v>0</v>
      </c>
      <c r="BN14" s="18">
        <v>0</v>
      </c>
    </row>
    <row r="15" spans="1:66" s="11" customFormat="1" ht="15" customHeight="1">
      <c r="A15" s="17">
        <v>11190</v>
      </c>
      <c r="B15" s="70" t="s">
        <v>31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18">
        <v>0</v>
      </c>
      <c r="AG15" s="18">
        <v>0</v>
      </c>
      <c r="AH15" s="19" t="s">
        <v>32</v>
      </c>
      <c r="AI15" s="71" t="s">
        <v>33</v>
      </c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18">
        <v>68875</v>
      </c>
      <c r="BN15" s="18">
        <v>75180</v>
      </c>
    </row>
    <row r="16" spans="1:66" s="11" customFormat="1" ht="15" customHeight="1">
      <c r="A16" s="12">
        <v>11200</v>
      </c>
      <c r="B16" s="73" t="s">
        <v>34</v>
      </c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16">
        <f>SUM(AF17:AF23)</f>
        <v>4487116.3499999996</v>
      </c>
      <c r="AG16" s="16">
        <f>SUM(AG17:AG23)</f>
        <v>4485650.3499999996</v>
      </c>
      <c r="AH16" s="19" t="s">
        <v>35</v>
      </c>
      <c r="AI16" s="71" t="s">
        <v>36</v>
      </c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18">
        <v>0</v>
      </c>
      <c r="BN16" s="18">
        <v>0</v>
      </c>
    </row>
    <row r="17" spans="1:66" s="11" customFormat="1" ht="15" customHeight="1">
      <c r="A17" s="17">
        <v>11210</v>
      </c>
      <c r="B17" s="70" t="s">
        <v>37</v>
      </c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18">
        <v>0</v>
      </c>
      <c r="AG17" s="18">
        <v>0</v>
      </c>
      <c r="AH17" s="19" t="s">
        <v>38</v>
      </c>
      <c r="AI17" s="71" t="s">
        <v>39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18">
        <v>0</v>
      </c>
      <c r="BN17" s="18">
        <v>0</v>
      </c>
    </row>
    <row r="18" spans="1:66" s="11" customFormat="1" ht="15" customHeight="1">
      <c r="A18" s="17">
        <v>11220</v>
      </c>
      <c r="B18" s="70" t="s">
        <v>40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18">
        <v>0</v>
      </c>
      <c r="AG18" s="18">
        <v>0</v>
      </c>
      <c r="AH18" s="14" t="s">
        <v>41</v>
      </c>
      <c r="AI18" s="73" t="s">
        <v>42</v>
      </c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70" t="s">
        <v>44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18">
        <v>9.8699999999999992</v>
      </c>
      <c r="AG19" s="18">
        <v>9.8699999999999992</v>
      </c>
      <c r="AH19" s="19" t="s">
        <v>45</v>
      </c>
      <c r="AI19" s="71" t="s">
        <v>46</v>
      </c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70" t="s">
        <v>48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18">
        <v>423195.6</v>
      </c>
      <c r="AG20" s="18">
        <v>423195.6</v>
      </c>
      <c r="AH20" s="19" t="s">
        <v>49</v>
      </c>
      <c r="AI20" s="71" t="s">
        <v>50</v>
      </c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70" t="s">
        <v>52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18">
        <v>4063910.88</v>
      </c>
      <c r="AG21" s="18">
        <v>4062444.88</v>
      </c>
      <c r="AH21" s="19" t="s">
        <v>53</v>
      </c>
      <c r="AI21" s="71" t="s">
        <v>54</v>
      </c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70" t="s">
        <v>56</v>
      </c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18">
        <v>0</v>
      </c>
      <c r="AG22" s="18">
        <v>0</v>
      </c>
      <c r="AH22" s="14" t="s">
        <v>57</v>
      </c>
      <c r="AI22" s="73" t="s">
        <v>58</v>
      </c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70" t="s">
        <v>60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18">
        <v>0</v>
      </c>
      <c r="AG23" s="18">
        <v>0</v>
      </c>
      <c r="AH23" s="19" t="s">
        <v>61</v>
      </c>
      <c r="AI23" s="71" t="s">
        <v>62</v>
      </c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3" t="s">
        <v>64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16">
        <f>SUM(AF25:AF29)</f>
        <v>1014285.72</v>
      </c>
      <c r="AG24" s="16">
        <f>SUM(AG25:AG29)</f>
        <v>1014285.72</v>
      </c>
      <c r="AH24" s="19" t="s">
        <v>65</v>
      </c>
      <c r="AI24" s="71" t="s">
        <v>66</v>
      </c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70" t="s">
        <v>68</v>
      </c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18">
        <v>0</v>
      </c>
      <c r="AG25" s="18">
        <v>0</v>
      </c>
      <c r="AH25" s="19" t="s">
        <v>69</v>
      </c>
      <c r="AI25" s="71" t="s">
        <v>70</v>
      </c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70" t="s">
        <v>72</v>
      </c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18">
        <v>0</v>
      </c>
      <c r="AG26" s="18">
        <v>0</v>
      </c>
      <c r="AH26" s="14" t="s">
        <v>73</v>
      </c>
      <c r="AI26" s="73" t="s">
        <v>74</v>
      </c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70" t="s">
        <v>76</v>
      </c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18">
        <v>0</v>
      </c>
      <c r="AG27" s="18">
        <v>0</v>
      </c>
      <c r="AH27" s="19" t="s">
        <v>77</v>
      </c>
      <c r="AI27" s="71" t="s">
        <v>78</v>
      </c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70" t="s">
        <v>80</v>
      </c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8">
        <v>1014285.72</v>
      </c>
      <c r="AG28" s="18">
        <v>1014285.72</v>
      </c>
      <c r="AH28" s="19" t="s">
        <v>81</v>
      </c>
      <c r="AI28" s="71" t="s">
        <v>82</v>
      </c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70" t="s">
        <v>84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18">
        <v>0</v>
      </c>
      <c r="AG29" s="18">
        <v>0</v>
      </c>
      <c r="AH29" s="14" t="s">
        <v>85</v>
      </c>
      <c r="AI29" s="73" t="s">
        <v>86</v>
      </c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3" t="s">
        <v>88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16">
        <f>SUM(AF31:AF35)</f>
        <v>0</v>
      </c>
      <c r="AG30" s="16">
        <f>SUM(AG31:AG35)</f>
        <v>0</v>
      </c>
      <c r="AH30" s="19" t="s">
        <v>89</v>
      </c>
      <c r="AI30" s="71" t="s">
        <v>90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70" t="s">
        <v>92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18">
        <v>0</v>
      </c>
      <c r="AG31" s="18">
        <v>0</v>
      </c>
      <c r="AH31" s="19" t="s">
        <v>93</v>
      </c>
      <c r="AI31" s="71" t="s">
        <v>94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70" t="s">
        <v>96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18">
        <v>0</v>
      </c>
      <c r="AG32" s="18">
        <v>0</v>
      </c>
      <c r="AH32" s="19" t="s">
        <v>97</v>
      </c>
      <c r="AI32" s="71" t="s">
        <v>98</v>
      </c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70" t="s">
        <v>100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18">
        <v>0</v>
      </c>
      <c r="AG33" s="18">
        <v>0</v>
      </c>
      <c r="AH33" s="14" t="s">
        <v>101</v>
      </c>
      <c r="AI33" s="73" t="s">
        <v>102</v>
      </c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70" t="s">
        <v>104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18">
        <v>0</v>
      </c>
      <c r="AG34" s="18">
        <v>0</v>
      </c>
      <c r="AH34" s="19" t="s">
        <v>105</v>
      </c>
      <c r="AI34" s="71" t="s">
        <v>106</v>
      </c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/>
      <c r="BJ34" s="71"/>
      <c r="BK34" s="71"/>
      <c r="BL34" s="71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70" t="s">
        <v>108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18">
        <v>0</v>
      </c>
      <c r="AG35" s="18">
        <v>0</v>
      </c>
      <c r="AH35" s="19" t="s">
        <v>109</v>
      </c>
      <c r="AI35" s="71" t="s">
        <v>110</v>
      </c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/>
      <c r="BJ35" s="71"/>
      <c r="BK35" s="71"/>
      <c r="BL35" s="71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3" t="s">
        <v>112</v>
      </c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16">
        <v>0</v>
      </c>
      <c r="AG36" s="16">
        <v>0</v>
      </c>
      <c r="AH36" s="19" t="s">
        <v>113</v>
      </c>
      <c r="AI36" s="71" t="s">
        <v>114</v>
      </c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70" t="s">
        <v>116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18">
        <v>0</v>
      </c>
      <c r="AG37" s="18">
        <v>0</v>
      </c>
      <c r="AH37" s="19" t="s">
        <v>117</v>
      </c>
      <c r="AI37" s="71" t="s">
        <v>118</v>
      </c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71"/>
      <c r="BG37" s="71"/>
      <c r="BH37" s="71"/>
      <c r="BI37" s="71"/>
      <c r="BJ37" s="71"/>
      <c r="BK37" s="71"/>
      <c r="BL37" s="71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3" t="s">
        <v>120</v>
      </c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16">
        <f>SUM(AF39:AF40)</f>
        <v>0</v>
      </c>
      <c r="AG38" s="16">
        <f>SUM(AG39:AG40)</f>
        <v>0</v>
      </c>
      <c r="AH38" s="19" t="s">
        <v>121</v>
      </c>
      <c r="AI38" s="71" t="s">
        <v>122</v>
      </c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71"/>
      <c r="BG38" s="71"/>
      <c r="BH38" s="71"/>
      <c r="BI38" s="71"/>
      <c r="BJ38" s="71"/>
      <c r="BK38" s="71"/>
      <c r="BL38" s="71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70" t="s">
        <v>124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18">
        <v>0</v>
      </c>
      <c r="AG39" s="18">
        <v>0</v>
      </c>
      <c r="AH39" s="19" t="s">
        <v>125</v>
      </c>
      <c r="AI39" s="71" t="s">
        <v>126</v>
      </c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1" t="s">
        <v>128</v>
      </c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18">
        <v>0</v>
      </c>
      <c r="AG40" s="18">
        <v>0</v>
      </c>
      <c r="AH40" s="14" t="s">
        <v>129</v>
      </c>
      <c r="AI40" s="73" t="s">
        <v>130</v>
      </c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3" t="s">
        <v>132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16">
        <f>SUM(AF42:AF45)</f>
        <v>0</v>
      </c>
      <c r="AG41" s="16">
        <f>SUM(AG42:AG45)</f>
        <v>0</v>
      </c>
      <c r="AH41" s="19" t="s">
        <v>133</v>
      </c>
      <c r="AI41" s="71" t="s">
        <v>134</v>
      </c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1" t="s">
        <v>136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18">
        <v>0</v>
      </c>
      <c r="AG42" s="18">
        <v>0</v>
      </c>
      <c r="AH42" s="19" t="s">
        <v>137</v>
      </c>
      <c r="AI42" s="71" t="s">
        <v>138</v>
      </c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1" t="s">
        <v>140</v>
      </c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18">
        <v>0</v>
      </c>
      <c r="AG43" s="18">
        <v>0</v>
      </c>
      <c r="AH43" s="19" t="s">
        <v>141</v>
      </c>
      <c r="AI43" s="71" t="s">
        <v>142</v>
      </c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1" t="s">
        <v>144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18">
        <v>0</v>
      </c>
      <c r="AG44" s="18">
        <v>0</v>
      </c>
      <c r="AH44" s="14" t="s">
        <v>145</v>
      </c>
      <c r="AI44" s="73" t="s">
        <v>146</v>
      </c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77" t="s">
        <v>148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20">
        <v>0</v>
      </c>
      <c r="AG45" s="20">
        <v>0</v>
      </c>
      <c r="AH45" s="21" t="s">
        <v>149</v>
      </c>
      <c r="AI45" s="71" t="s">
        <v>150</v>
      </c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18">
        <v>0</v>
      </c>
      <c r="BN45" s="18">
        <v>0</v>
      </c>
    </row>
    <row r="46" spans="1:66" s="11" customFormat="1" ht="15" customHeight="1">
      <c r="A46" s="17"/>
      <c r="B46" s="74" t="s">
        <v>151</v>
      </c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22">
        <f>AF8+AF16+AF24+AF30+AF36+AF38+AF41</f>
        <v>14014666.32</v>
      </c>
      <c r="AG46" s="22">
        <f>AG8+AG16+AG24+AG30+AG36+AG38+AG41</f>
        <v>21080344.640000001</v>
      </c>
      <c r="AH46" s="23" t="s">
        <v>152</v>
      </c>
      <c r="AI46" s="71" t="s">
        <v>153</v>
      </c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2" t="s">
        <v>155</v>
      </c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22"/>
      <c r="AG47" s="22"/>
      <c r="AH47" s="24" t="s">
        <v>156</v>
      </c>
      <c r="AI47" s="75" t="s">
        <v>157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3" t="s">
        <v>159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16">
        <f>SUM(AF49:AF52)</f>
        <v>0</v>
      </c>
      <c r="AG48" s="16">
        <f>SUM(AG49:AG52)</f>
        <v>0</v>
      </c>
      <c r="AH48" s="10"/>
      <c r="AI48" s="76" t="s">
        <v>160</v>
      </c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22">
        <f>BM8+BM18+BM22+BM26+BM29+BM33+BM40+BM44</f>
        <v>68875</v>
      </c>
      <c r="BN48" s="22">
        <f>BN8+BN18+BN22+BN26+BN29+BN33+BN40+BN44</f>
        <v>69599.199999999997</v>
      </c>
    </row>
    <row r="49" spans="1:66" s="11" customFormat="1" ht="15" customHeight="1">
      <c r="A49" s="17" t="s">
        <v>161</v>
      </c>
      <c r="B49" s="71" t="s">
        <v>162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18">
        <v>0</v>
      </c>
      <c r="AG49" s="18">
        <v>0</v>
      </c>
      <c r="AH49" s="10" t="s">
        <v>163</v>
      </c>
      <c r="AI49" s="72" t="s">
        <v>164</v>
      </c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13"/>
      <c r="BN49" s="13"/>
    </row>
    <row r="50" spans="1:66" s="11" customFormat="1" ht="15" customHeight="1">
      <c r="A50" s="17" t="s">
        <v>165</v>
      </c>
      <c r="B50" s="71" t="s">
        <v>166</v>
      </c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18">
        <v>0</v>
      </c>
      <c r="AG50" s="18">
        <v>0</v>
      </c>
      <c r="AH50" s="14" t="s">
        <v>167</v>
      </c>
      <c r="AI50" s="73" t="s">
        <v>168</v>
      </c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1" t="s">
        <v>170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18">
        <v>0</v>
      </c>
      <c r="AG51" s="18">
        <v>0</v>
      </c>
      <c r="AH51" s="19" t="s">
        <v>171</v>
      </c>
      <c r="AI51" s="71" t="s">
        <v>172</v>
      </c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1" t="s">
        <v>174</v>
      </c>
      <c r="C52" s="71"/>
      <c r="D52" s="71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18">
        <v>0</v>
      </c>
      <c r="AG52" s="18">
        <v>0</v>
      </c>
      <c r="AH52" s="19" t="s">
        <v>175</v>
      </c>
      <c r="AI52" s="71" t="s">
        <v>176</v>
      </c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3" t="s">
        <v>178</v>
      </c>
      <c r="C53" s="73"/>
      <c r="D53" s="73"/>
      <c r="E53" s="73"/>
      <c r="F53" s="73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16">
        <f>SUM(AF54:AF58)</f>
        <v>0</v>
      </c>
      <c r="AG53" s="16">
        <f>SUM(AG54:AG58)</f>
        <v>0</v>
      </c>
      <c r="AH53" s="14" t="s">
        <v>179</v>
      </c>
      <c r="AI53" s="73" t="s">
        <v>180</v>
      </c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1" t="s">
        <v>182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18">
        <v>0</v>
      </c>
      <c r="AG54" s="18">
        <v>0</v>
      </c>
      <c r="AH54" s="19" t="s">
        <v>183</v>
      </c>
      <c r="AI54" s="71" t="s">
        <v>184</v>
      </c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1" t="s">
        <v>186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18">
        <v>0</v>
      </c>
      <c r="AG55" s="18">
        <v>0</v>
      </c>
      <c r="AH55" s="19" t="s">
        <v>187</v>
      </c>
      <c r="AI55" s="71" t="s">
        <v>188</v>
      </c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/>
      <c r="BC55" s="71"/>
      <c r="BD55" s="71"/>
      <c r="BE55" s="71"/>
      <c r="BF55" s="71"/>
      <c r="BG55" s="71"/>
      <c r="BH55" s="71"/>
      <c r="BI55" s="71"/>
      <c r="BJ55" s="71"/>
      <c r="BK55" s="71"/>
      <c r="BL55" s="71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1" t="s">
        <v>190</v>
      </c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18">
        <v>0</v>
      </c>
      <c r="AG56" s="18">
        <v>0</v>
      </c>
      <c r="AH56" s="19" t="s">
        <v>191</v>
      </c>
      <c r="AI56" s="71" t="s">
        <v>192</v>
      </c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1" t="s">
        <v>194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18">
        <v>0</v>
      </c>
      <c r="AG57" s="18">
        <v>0</v>
      </c>
      <c r="AH57" s="14" t="s">
        <v>195</v>
      </c>
      <c r="AI57" s="73" t="s">
        <v>196</v>
      </c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1" t="s">
        <v>198</v>
      </c>
      <c r="C58" s="71"/>
      <c r="D58" s="71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18">
        <v>0</v>
      </c>
      <c r="AG58" s="18">
        <v>0</v>
      </c>
      <c r="AH58" s="19" t="s">
        <v>199</v>
      </c>
      <c r="AI58" s="71" t="s">
        <v>200</v>
      </c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3" t="s">
        <v>202</v>
      </c>
      <c r="C59" s="73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16">
        <f>SUM(AF60:AF66)</f>
        <v>252137458.22999999</v>
      </c>
      <c r="AG59" s="16">
        <f>SUM(AG60:AG66)</f>
        <v>234080728.88</v>
      </c>
      <c r="AH59" s="19" t="s">
        <v>203</v>
      </c>
      <c r="AI59" s="71" t="s">
        <v>204</v>
      </c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1" t="s">
        <v>206</v>
      </c>
      <c r="C60" s="71"/>
      <c r="D60" s="71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18">
        <v>4154191.36</v>
      </c>
      <c r="AG60" s="18">
        <v>3232261.36</v>
      </c>
      <c r="AH60" s="19" t="s">
        <v>207</v>
      </c>
      <c r="AI60" s="71" t="s">
        <v>208</v>
      </c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1" t="s">
        <v>210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18">
        <v>2743668.96</v>
      </c>
      <c r="AG61" s="18">
        <v>2743668.96</v>
      </c>
      <c r="AH61" s="19" t="s">
        <v>211</v>
      </c>
      <c r="AI61" s="71" t="s">
        <v>212</v>
      </c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/>
      <c r="BE61" s="71"/>
      <c r="BF61" s="71"/>
      <c r="BG61" s="71"/>
      <c r="BH61" s="71"/>
      <c r="BI61" s="71"/>
      <c r="BJ61" s="71"/>
      <c r="BK61" s="71"/>
      <c r="BL61" s="71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1" t="s">
        <v>214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18">
        <v>74670938.269999996</v>
      </c>
      <c r="AG62" s="18">
        <v>68359999.810000002</v>
      </c>
      <c r="AH62" s="19" t="s">
        <v>215</v>
      </c>
      <c r="AI62" s="71" t="s">
        <v>216</v>
      </c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1" t="s">
        <v>218</v>
      </c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18">
        <v>158378542.38</v>
      </c>
      <c r="AG63" s="18">
        <v>158328542.38</v>
      </c>
      <c r="AH63" s="14" t="s">
        <v>219</v>
      </c>
      <c r="AI63" s="73" t="s">
        <v>220</v>
      </c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1" t="s">
        <v>222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18">
        <v>10773860.880000001</v>
      </c>
      <c r="AG64" s="18">
        <v>-0.01</v>
      </c>
      <c r="AH64" s="19" t="s">
        <v>223</v>
      </c>
      <c r="AI64" s="71" t="s">
        <v>224</v>
      </c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1" t="s">
        <v>226</v>
      </c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18">
        <v>483944.18</v>
      </c>
      <c r="AG65" s="18">
        <v>483944.18</v>
      </c>
      <c r="AH65" s="19" t="s">
        <v>227</v>
      </c>
      <c r="AI65" s="71" t="s">
        <v>228</v>
      </c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1" t="s">
        <v>230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18">
        <v>932312.2</v>
      </c>
      <c r="AG66" s="18">
        <v>932312.2</v>
      </c>
      <c r="AH66" s="19" t="s">
        <v>231</v>
      </c>
      <c r="AI66" s="71" t="s">
        <v>232</v>
      </c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3" t="s">
        <v>234</v>
      </c>
      <c r="C67" s="73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16">
        <f>SUM(AF68:AF75)</f>
        <v>11086079.01</v>
      </c>
      <c r="AG67" s="16">
        <f>SUM(AG68:AG75)</f>
        <v>10099182.549999999</v>
      </c>
      <c r="AH67" s="14" t="s">
        <v>235</v>
      </c>
      <c r="AI67" s="73" t="s">
        <v>236</v>
      </c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1" t="s">
        <v>238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18">
        <v>1273112.29</v>
      </c>
      <c r="AG68" s="18">
        <v>1145701.27</v>
      </c>
      <c r="AH68" s="19" t="s">
        <v>239</v>
      </c>
      <c r="AI68" s="71" t="s">
        <v>240</v>
      </c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1" t="s">
        <v>242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18">
        <v>1367584.9</v>
      </c>
      <c r="AG69" s="18">
        <v>843941.14</v>
      </c>
      <c r="AH69" s="19" t="s">
        <v>243</v>
      </c>
      <c r="AI69" s="71" t="s">
        <v>244</v>
      </c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1" t="s">
        <v>246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18">
        <v>0</v>
      </c>
      <c r="AG70" s="18">
        <v>0</v>
      </c>
      <c r="AH70" s="19" t="s">
        <v>247</v>
      </c>
      <c r="AI70" s="71" t="s">
        <v>248</v>
      </c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1" t="s">
        <v>250</v>
      </c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18">
        <v>3830488.03</v>
      </c>
      <c r="AG71" s="18">
        <v>3675488.03</v>
      </c>
      <c r="AH71" s="19" t="s">
        <v>251</v>
      </c>
      <c r="AI71" s="71" t="s">
        <v>252</v>
      </c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1" t="s">
        <v>254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18">
        <v>605325.17000000004</v>
      </c>
      <c r="AG72" s="18">
        <v>605325.17000000004</v>
      </c>
      <c r="AH72" s="19" t="s">
        <v>255</v>
      </c>
      <c r="AI72" s="71" t="s">
        <v>256</v>
      </c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/>
      <c r="BH72" s="71"/>
      <c r="BI72" s="71"/>
      <c r="BJ72" s="71"/>
      <c r="BK72" s="71"/>
      <c r="BL72" s="71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1" t="s">
        <v>258</v>
      </c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18">
        <v>3879968.62</v>
      </c>
      <c r="AG73" s="18">
        <v>3699126.94</v>
      </c>
      <c r="AH73" s="19" t="s">
        <v>259</v>
      </c>
      <c r="AI73" s="71" t="s">
        <v>260</v>
      </c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1" t="s">
        <v>262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18">
        <v>129600</v>
      </c>
      <c r="AG74" s="18">
        <v>129600</v>
      </c>
      <c r="AH74" s="14" t="s">
        <v>263</v>
      </c>
      <c r="AI74" s="73" t="s">
        <v>264</v>
      </c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1" t="s">
        <v>266</v>
      </c>
      <c r="C75" s="71"/>
      <c r="D75" s="71"/>
      <c r="E75" s="71"/>
      <c r="F75" s="71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18">
        <v>0</v>
      </c>
      <c r="AG75" s="18">
        <v>0</v>
      </c>
      <c r="AH75" s="19" t="s">
        <v>267</v>
      </c>
      <c r="AI75" s="71" t="s">
        <v>268</v>
      </c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3" t="s">
        <v>270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16">
        <f>SUM(AF77:AF81)</f>
        <v>928</v>
      </c>
      <c r="AG76" s="16">
        <f>SUM(AG77:AG81)</f>
        <v>928</v>
      </c>
      <c r="AH76" s="19" t="s">
        <v>271</v>
      </c>
      <c r="AI76" s="71" t="s">
        <v>272</v>
      </c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1" t="s">
        <v>274</v>
      </c>
      <c r="C77" s="71"/>
      <c r="D77" s="71"/>
      <c r="E77" s="71"/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18">
        <v>928</v>
      </c>
      <c r="AG77" s="18">
        <v>928</v>
      </c>
      <c r="AH77" s="19" t="s">
        <v>275</v>
      </c>
      <c r="AI77" s="71" t="s">
        <v>276</v>
      </c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1" t="s">
        <v>278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18">
        <v>0</v>
      </c>
      <c r="AG78" s="18">
        <v>0</v>
      </c>
      <c r="AH78" s="19" t="s">
        <v>279</v>
      </c>
      <c r="AI78" s="75" t="s">
        <v>280</v>
      </c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1" t="s">
        <v>282</v>
      </c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18">
        <v>0</v>
      </c>
      <c r="AG79" s="18">
        <v>0</v>
      </c>
      <c r="AH79" s="21"/>
      <c r="AI79" s="78" t="s">
        <v>283</v>
      </c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1" t="s">
        <v>285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18">
        <v>0</v>
      </c>
      <c r="AG80" s="18">
        <v>0</v>
      </c>
      <c r="AH80" s="24"/>
      <c r="AI80" s="79" t="s">
        <v>286</v>
      </c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26">
        <f>BM48+BM79</f>
        <v>68875</v>
      </c>
      <c r="BN80" s="26">
        <f>BN48+BN79</f>
        <v>69599.199999999997</v>
      </c>
    </row>
    <row r="81" spans="1:66" s="11" customFormat="1" ht="15" customHeight="1">
      <c r="A81" s="17" t="s">
        <v>287</v>
      </c>
      <c r="B81" s="71" t="s">
        <v>288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18">
        <v>0</v>
      </c>
      <c r="AG81" s="18">
        <v>0</v>
      </c>
      <c r="AH81" s="27" t="s">
        <v>289</v>
      </c>
      <c r="AI81" s="80" t="s">
        <v>290</v>
      </c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18"/>
      <c r="BN81" s="18"/>
    </row>
    <row r="82" spans="1:66" s="11" customFormat="1" ht="15" customHeight="1">
      <c r="A82" s="12" t="s">
        <v>291</v>
      </c>
      <c r="B82" s="73" t="s">
        <v>292</v>
      </c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16">
        <f>SUM(AF83:AF87)</f>
        <v>-1205615.8500000001</v>
      </c>
      <c r="AG82" s="16">
        <f>SUM(AG83:AG87)</f>
        <v>-677560.95</v>
      </c>
      <c r="AH82" s="28" t="s">
        <v>293</v>
      </c>
      <c r="AI82" s="72" t="s">
        <v>294</v>
      </c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1" t="s">
        <v>296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18">
        <v>0</v>
      </c>
      <c r="AG83" s="18">
        <v>0</v>
      </c>
      <c r="AH83" s="23" t="s">
        <v>297</v>
      </c>
      <c r="AI83" s="71" t="s">
        <v>298</v>
      </c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1" t="s">
        <v>300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18">
        <v>0</v>
      </c>
      <c r="AG84" s="18">
        <v>0</v>
      </c>
      <c r="AH84" s="19" t="s">
        <v>301</v>
      </c>
      <c r="AI84" s="71" t="s">
        <v>302</v>
      </c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1" t="s">
        <v>304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71"/>
      <c r="Q85" s="71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18">
        <v>-1205615.8500000001</v>
      </c>
      <c r="AG85" s="18">
        <v>-677560.95</v>
      </c>
      <c r="AH85" s="19" t="s">
        <v>305</v>
      </c>
      <c r="AI85" s="71" t="s">
        <v>306</v>
      </c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1" t="s">
        <v>308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18">
        <v>0</v>
      </c>
      <c r="AG86" s="18">
        <v>0</v>
      </c>
      <c r="AH86" s="14" t="s">
        <v>309</v>
      </c>
      <c r="AI86" s="72" t="s">
        <v>310</v>
      </c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16">
        <f>BM87+BM88+BM89+BM94+BM98</f>
        <v>275964640.70999998</v>
      </c>
      <c r="BN86" s="16">
        <f>BN87+BN88+BN89+BN94+BN98</f>
        <v>264514023.91999999</v>
      </c>
    </row>
    <row r="87" spans="1:66" s="11" customFormat="1" ht="15" customHeight="1">
      <c r="A87" s="17" t="s">
        <v>311</v>
      </c>
      <c r="B87" s="71" t="s">
        <v>312</v>
      </c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18">
        <v>0</v>
      </c>
      <c r="AG87" s="18">
        <v>0</v>
      </c>
      <c r="AH87" s="19" t="s">
        <v>313</v>
      </c>
      <c r="AI87" s="71" t="s">
        <v>314</v>
      </c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18">
        <v>11465616.789999999</v>
      </c>
      <c r="BN87" s="18">
        <v>-1095924.71</v>
      </c>
    </row>
    <row r="88" spans="1:66" s="11" customFormat="1" ht="15" customHeight="1">
      <c r="A88" s="12" t="s">
        <v>315</v>
      </c>
      <c r="B88" s="73" t="s">
        <v>316</v>
      </c>
      <c r="C88" s="73"/>
      <c r="D88" s="73"/>
      <c r="E88" s="73"/>
      <c r="F88" s="73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16">
        <f>SUM(AF89:AF94)</f>
        <v>0</v>
      </c>
      <c r="AG88" s="16">
        <f>SUM(AG89:AG94)</f>
        <v>0</v>
      </c>
      <c r="AH88" s="19" t="s">
        <v>317</v>
      </c>
      <c r="AI88" s="71" t="s">
        <v>318</v>
      </c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18">
        <v>264499023.91999999</v>
      </c>
      <c r="BN88" s="18">
        <v>265609948.63</v>
      </c>
    </row>
    <row r="89" spans="1:66" s="11" customFormat="1" ht="15" customHeight="1">
      <c r="A89" s="17" t="s">
        <v>319</v>
      </c>
      <c r="B89" s="71" t="s">
        <v>320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18">
        <v>0</v>
      </c>
      <c r="AG89" s="18">
        <v>0</v>
      </c>
      <c r="AH89" s="14" t="s">
        <v>321</v>
      </c>
      <c r="AI89" s="72" t="s">
        <v>322</v>
      </c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1" t="s">
        <v>324</v>
      </c>
      <c r="C90" s="71"/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18">
        <v>0</v>
      </c>
      <c r="AG90" s="18">
        <v>0</v>
      </c>
      <c r="AH90" s="19" t="s">
        <v>325</v>
      </c>
      <c r="AI90" s="71" t="s">
        <v>326</v>
      </c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  <c r="BB90" s="71"/>
      <c r="BC90" s="71"/>
      <c r="BD90" s="71"/>
      <c r="BE90" s="71"/>
      <c r="BF90" s="71"/>
      <c r="BG90" s="71"/>
      <c r="BH90" s="71"/>
      <c r="BI90" s="71"/>
      <c r="BJ90" s="71"/>
      <c r="BK90" s="71"/>
      <c r="BL90" s="71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1" t="s">
        <v>328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18">
        <v>0</v>
      </c>
      <c r="AG91" s="18">
        <v>0</v>
      </c>
      <c r="AH91" s="19" t="s">
        <v>329</v>
      </c>
      <c r="AI91" s="71" t="s">
        <v>330</v>
      </c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  <c r="BB91" s="71"/>
      <c r="BC91" s="71"/>
      <c r="BD91" s="71"/>
      <c r="BE91" s="71"/>
      <c r="BF91" s="71"/>
      <c r="BG91" s="71"/>
      <c r="BH91" s="71"/>
      <c r="BI91" s="71"/>
      <c r="BJ91" s="71"/>
      <c r="BK91" s="71"/>
      <c r="BL91" s="71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1" t="s">
        <v>332</v>
      </c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18">
        <v>0</v>
      </c>
      <c r="AG92" s="18">
        <v>0</v>
      </c>
      <c r="AH92" s="19" t="s">
        <v>333</v>
      </c>
      <c r="AI92" s="71" t="s">
        <v>334</v>
      </c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  <c r="BB92" s="71"/>
      <c r="BC92" s="71"/>
      <c r="BD92" s="71"/>
      <c r="BE92" s="71"/>
      <c r="BF92" s="71"/>
      <c r="BG92" s="71"/>
      <c r="BH92" s="71"/>
      <c r="BI92" s="71"/>
      <c r="BJ92" s="71"/>
      <c r="BK92" s="71"/>
      <c r="BL92" s="71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1" t="s">
        <v>336</v>
      </c>
      <c r="C93" s="71"/>
      <c r="D93" s="71"/>
      <c r="E93" s="71"/>
      <c r="F93" s="71"/>
      <c r="G93" s="71"/>
      <c r="H93" s="71"/>
      <c r="I93" s="71"/>
      <c r="J93" s="71"/>
      <c r="K93" s="71"/>
      <c r="L93" s="71"/>
      <c r="M93" s="71"/>
      <c r="N93" s="71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18">
        <v>0</v>
      </c>
      <c r="AG93" s="18">
        <v>0</v>
      </c>
      <c r="AH93" s="19" t="s">
        <v>337</v>
      </c>
      <c r="AI93" s="71" t="s">
        <v>338</v>
      </c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  <c r="BB93" s="71"/>
      <c r="BC93" s="71"/>
      <c r="BD93" s="71"/>
      <c r="BE93" s="71"/>
      <c r="BF93" s="71"/>
      <c r="BG93" s="71"/>
      <c r="BH93" s="71"/>
      <c r="BI93" s="71"/>
      <c r="BJ93" s="71"/>
      <c r="BK93" s="71"/>
      <c r="BL93" s="71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1" t="s">
        <v>340</v>
      </c>
      <c r="C94" s="71"/>
      <c r="D94" s="71"/>
      <c r="E94" s="71"/>
      <c r="F94" s="71"/>
      <c r="G94" s="71"/>
      <c r="H94" s="71"/>
      <c r="I94" s="71"/>
      <c r="J94" s="71"/>
      <c r="K94" s="71"/>
      <c r="L94" s="71"/>
      <c r="M94" s="71"/>
      <c r="N94" s="71"/>
      <c r="O94" s="71"/>
      <c r="P94" s="71"/>
      <c r="Q94" s="71"/>
      <c r="R94" s="71"/>
      <c r="S94" s="71"/>
      <c r="T94" s="71"/>
      <c r="U94" s="71"/>
      <c r="V94" s="71"/>
      <c r="W94" s="71"/>
      <c r="X94" s="71"/>
      <c r="Y94" s="71"/>
      <c r="Z94" s="71"/>
      <c r="AA94" s="71"/>
      <c r="AB94" s="71"/>
      <c r="AC94" s="71"/>
      <c r="AD94" s="71"/>
      <c r="AE94" s="71"/>
      <c r="AF94" s="18">
        <v>0</v>
      </c>
      <c r="AG94" s="18">
        <v>0</v>
      </c>
      <c r="AH94" s="14" t="s">
        <v>341</v>
      </c>
      <c r="AI94" s="72" t="s">
        <v>342</v>
      </c>
      <c r="AJ94" s="72"/>
      <c r="AK94" s="72"/>
      <c r="AL94" s="72"/>
      <c r="AM94" s="72"/>
      <c r="AN94" s="72"/>
      <c r="AO94" s="72"/>
      <c r="AP94" s="72"/>
      <c r="AQ94" s="72"/>
      <c r="AR94" s="72"/>
      <c r="AS94" s="72"/>
      <c r="AT94" s="72"/>
      <c r="AU94" s="72"/>
      <c r="AV94" s="72"/>
      <c r="AW94" s="72"/>
      <c r="AX94" s="72"/>
      <c r="AY94" s="72"/>
      <c r="AZ94" s="72"/>
      <c r="BA94" s="72"/>
      <c r="BB94" s="72"/>
      <c r="BC94" s="72"/>
      <c r="BD94" s="72"/>
      <c r="BE94" s="72"/>
      <c r="BF94" s="72"/>
      <c r="BG94" s="72"/>
      <c r="BH94" s="72"/>
      <c r="BI94" s="72"/>
      <c r="BJ94" s="72"/>
      <c r="BK94" s="72"/>
      <c r="BL94" s="72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3" t="s">
        <v>344</v>
      </c>
      <c r="C95" s="73"/>
      <c r="D95" s="73"/>
      <c r="E95" s="73"/>
      <c r="F95" s="73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16">
        <f>SUM(AF96:AF100)</f>
        <v>0</v>
      </c>
      <c r="AG95" s="16">
        <f>SUM(AG96:AG100)</f>
        <v>0</v>
      </c>
      <c r="AH95" s="19" t="s">
        <v>345</v>
      </c>
      <c r="AI95" s="71" t="s">
        <v>346</v>
      </c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  <c r="BB95" s="71"/>
      <c r="BC95" s="71"/>
      <c r="BD95" s="71"/>
      <c r="BE95" s="71"/>
      <c r="BF95" s="71"/>
      <c r="BG95" s="71"/>
      <c r="BH95" s="71"/>
      <c r="BI95" s="71"/>
      <c r="BJ95" s="71"/>
      <c r="BK95" s="71"/>
      <c r="BL95" s="71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1" t="s">
        <v>348</v>
      </c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71"/>
      <c r="T96" s="71"/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18">
        <v>0</v>
      </c>
      <c r="AG96" s="18">
        <v>0</v>
      </c>
      <c r="AH96" s="19" t="s">
        <v>349</v>
      </c>
      <c r="AI96" s="71" t="s">
        <v>350</v>
      </c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  <c r="BB96" s="71"/>
      <c r="BC96" s="71"/>
      <c r="BD96" s="71"/>
      <c r="BE96" s="71"/>
      <c r="BF96" s="71"/>
      <c r="BG96" s="71"/>
      <c r="BH96" s="71"/>
      <c r="BI96" s="71"/>
      <c r="BJ96" s="71"/>
      <c r="BK96" s="71"/>
      <c r="BL96" s="71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1" t="s">
        <v>352</v>
      </c>
      <c r="C97" s="71"/>
      <c r="D97" s="71"/>
      <c r="E97" s="71"/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1"/>
      <c r="Q97" s="71"/>
      <c r="R97" s="71"/>
      <c r="S97" s="71"/>
      <c r="T97" s="71"/>
      <c r="U97" s="71"/>
      <c r="V97" s="71"/>
      <c r="W97" s="71"/>
      <c r="X97" s="71"/>
      <c r="Y97" s="71"/>
      <c r="Z97" s="71"/>
      <c r="AA97" s="71"/>
      <c r="AB97" s="71"/>
      <c r="AC97" s="71"/>
      <c r="AD97" s="71"/>
      <c r="AE97" s="71"/>
      <c r="AF97" s="18">
        <v>0</v>
      </c>
      <c r="AG97" s="18">
        <v>0</v>
      </c>
      <c r="AH97" s="19" t="s">
        <v>353</v>
      </c>
      <c r="AI97" s="71" t="s">
        <v>354</v>
      </c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  <c r="BB97" s="71"/>
      <c r="BC97" s="71"/>
      <c r="BD97" s="71"/>
      <c r="BE97" s="71"/>
      <c r="BF97" s="71"/>
      <c r="BG97" s="71"/>
      <c r="BH97" s="71"/>
      <c r="BI97" s="71"/>
      <c r="BJ97" s="71"/>
      <c r="BK97" s="71"/>
      <c r="BL97" s="71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1" t="s">
        <v>356</v>
      </c>
      <c r="C98" s="71"/>
      <c r="D98" s="71"/>
      <c r="E98" s="71"/>
      <c r="F98" s="71"/>
      <c r="G98" s="71"/>
      <c r="H98" s="71"/>
      <c r="I98" s="71"/>
      <c r="J98" s="71"/>
      <c r="K98" s="71"/>
      <c r="L98" s="71"/>
      <c r="M98" s="71"/>
      <c r="N98" s="71"/>
      <c r="O98" s="71"/>
      <c r="P98" s="71"/>
      <c r="Q98" s="71"/>
      <c r="R98" s="71"/>
      <c r="S98" s="71"/>
      <c r="T98" s="71"/>
      <c r="U98" s="71"/>
      <c r="V98" s="71"/>
      <c r="W98" s="71"/>
      <c r="X98" s="71"/>
      <c r="Y98" s="71"/>
      <c r="Z98" s="71"/>
      <c r="AA98" s="71"/>
      <c r="AB98" s="71"/>
      <c r="AC98" s="71"/>
      <c r="AD98" s="71"/>
      <c r="AE98" s="71"/>
      <c r="AF98" s="18">
        <v>0</v>
      </c>
      <c r="AG98" s="18">
        <v>0</v>
      </c>
      <c r="AH98" s="14" t="s">
        <v>357</v>
      </c>
      <c r="AI98" s="72" t="s">
        <v>358</v>
      </c>
      <c r="AJ98" s="72"/>
      <c r="AK98" s="72"/>
      <c r="AL98" s="72"/>
      <c r="AM98" s="72"/>
      <c r="AN98" s="72"/>
      <c r="AO98" s="72"/>
      <c r="AP98" s="72"/>
      <c r="AQ98" s="72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72"/>
      <c r="BF98" s="72"/>
      <c r="BG98" s="72"/>
      <c r="BH98" s="72"/>
      <c r="BI98" s="72"/>
      <c r="BJ98" s="72"/>
      <c r="BK98" s="72"/>
      <c r="BL98" s="72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1" t="s">
        <v>360</v>
      </c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71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71"/>
      <c r="AE99" s="71"/>
      <c r="AF99" s="18">
        <v>0</v>
      </c>
      <c r="AG99" s="18">
        <v>0</v>
      </c>
      <c r="AH99" s="19" t="s">
        <v>361</v>
      </c>
      <c r="AI99" s="71" t="s">
        <v>362</v>
      </c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  <c r="BB99" s="71"/>
      <c r="BC99" s="71"/>
      <c r="BD99" s="71"/>
      <c r="BE99" s="71"/>
      <c r="BF99" s="71"/>
      <c r="BG99" s="71"/>
      <c r="BH99" s="71"/>
      <c r="BI99" s="71"/>
      <c r="BJ99" s="71"/>
      <c r="BK99" s="71"/>
      <c r="BL99" s="71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1" t="s">
        <v>364</v>
      </c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71"/>
      <c r="AF100" s="18">
        <v>0</v>
      </c>
      <c r="AG100" s="18">
        <v>0</v>
      </c>
      <c r="AH100" s="19" t="s">
        <v>365</v>
      </c>
      <c r="AI100" s="71" t="s">
        <v>366</v>
      </c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  <c r="BB100" s="71"/>
      <c r="BC100" s="71"/>
      <c r="BD100" s="71"/>
      <c r="BE100" s="71"/>
      <c r="BF100" s="71"/>
      <c r="BG100" s="71"/>
      <c r="BH100" s="71"/>
      <c r="BI100" s="71"/>
      <c r="BJ100" s="71"/>
      <c r="BK100" s="71"/>
      <c r="BL100" s="71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3" t="s">
        <v>368</v>
      </c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16">
        <f>SUM(AF102:AF104)</f>
        <v>0</v>
      </c>
      <c r="AG101" s="16">
        <f>SUM(AG102:AG104)</f>
        <v>0</v>
      </c>
      <c r="AH101" s="14" t="s">
        <v>369</v>
      </c>
      <c r="AI101" s="72" t="s">
        <v>370</v>
      </c>
      <c r="AJ101" s="72"/>
      <c r="AK101" s="72"/>
      <c r="AL101" s="72"/>
      <c r="AM101" s="72"/>
      <c r="AN101" s="72"/>
      <c r="AO101" s="72"/>
      <c r="AP101" s="72"/>
      <c r="AQ101" s="72"/>
      <c r="AR101" s="72"/>
      <c r="AS101" s="72"/>
      <c r="AT101" s="72"/>
      <c r="AU101" s="72"/>
      <c r="AV101" s="72"/>
      <c r="AW101" s="72"/>
      <c r="AX101" s="72"/>
      <c r="AY101" s="72"/>
      <c r="AZ101" s="72"/>
      <c r="BA101" s="72"/>
      <c r="BB101" s="72"/>
      <c r="BC101" s="72"/>
      <c r="BD101" s="72"/>
      <c r="BE101" s="72"/>
      <c r="BF101" s="72"/>
      <c r="BG101" s="72"/>
      <c r="BH101" s="72"/>
      <c r="BI101" s="72"/>
      <c r="BJ101" s="72"/>
      <c r="BK101" s="72"/>
      <c r="BL101" s="72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1" t="s">
        <v>372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18">
        <v>0</v>
      </c>
      <c r="AG102" s="18">
        <v>0</v>
      </c>
      <c r="AH102" s="19" t="s">
        <v>373</v>
      </c>
      <c r="AI102" s="71" t="s">
        <v>374</v>
      </c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  <c r="BF102" s="71"/>
      <c r="BG102" s="71"/>
      <c r="BH102" s="71"/>
      <c r="BI102" s="71"/>
      <c r="BJ102" s="71"/>
      <c r="BK102" s="71"/>
      <c r="BL102" s="71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1" t="s">
        <v>376</v>
      </c>
      <c r="C103" s="71"/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18">
        <v>0</v>
      </c>
      <c r="AG103" s="18">
        <v>0</v>
      </c>
      <c r="AH103" s="19" t="s">
        <v>377</v>
      </c>
      <c r="AI103" s="75" t="s">
        <v>378</v>
      </c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/>
      <c r="BH103" s="75"/>
      <c r="BI103" s="75"/>
      <c r="BJ103" s="75"/>
      <c r="BK103" s="75"/>
      <c r="BL103" s="75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5" t="s">
        <v>380</v>
      </c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275964640.70999998</v>
      </c>
      <c r="BN104" s="33">
        <f>BN82+BN86+BN101</f>
        <v>264514023.91999999</v>
      </c>
    </row>
    <row r="105" spans="1:66" s="11" customFormat="1" ht="15" customHeight="1">
      <c r="A105" s="57"/>
      <c r="B105" s="58"/>
      <c r="C105" s="69" t="s">
        <v>385</v>
      </c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2">
        <f>AF48+AF53+AF59+AF67+AF76+AF82+AF88+AF95+AF101</f>
        <v>262018849.38999999</v>
      </c>
      <c r="AG105" s="62">
        <f>AG48+AG53+AG59+AG67+AG76+AG82+AG88+AG95+AG101</f>
        <v>243503278.48000002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82" t="s">
        <v>382</v>
      </c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63">
        <f>AF46+AF105</f>
        <v>276033515.70999998</v>
      </c>
      <c r="AG106" s="36">
        <f>AG46+AG105</f>
        <v>264583623.12</v>
      </c>
      <c r="AH106" s="37"/>
      <c r="AI106" s="83" t="s">
        <v>383</v>
      </c>
      <c r="AJ106" s="83"/>
      <c r="AK106" s="83"/>
      <c r="AL106" s="83"/>
      <c r="AM106" s="83"/>
      <c r="AN106" s="83"/>
      <c r="AO106" s="83"/>
      <c r="AP106" s="83"/>
      <c r="AQ106" s="83"/>
      <c r="AR106" s="83"/>
      <c r="AS106" s="83"/>
      <c r="AT106" s="83"/>
      <c r="AU106" s="83"/>
      <c r="AV106" s="83"/>
      <c r="AW106" s="83"/>
      <c r="AX106" s="83"/>
      <c r="AY106" s="83"/>
      <c r="AZ106" s="83"/>
      <c r="BA106" s="83"/>
      <c r="BB106" s="83"/>
      <c r="BC106" s="83"/>
      <c r="BD106" s="83"/>
      <c r="BE106" s="83"/>
      <c r="BF106" s="83"/>
      <c r="BG106" s="83"/>
      <c r="BH106" s="83"/>
      <c r="BI106" s="83"/>
      <c r="BJ106" s="83"/>
      <c r="BK106" s="83"/>
      <c r="BL106" s="83"/>
      <c r="BM106" s="38">
        <f>BM80+BM104</f>
        <v>276033515.70999998</v>
      </c>
      <c r="BN106" s="38">
        <f>BN80+BN104</f>
        <v>264583623.11999997</v>
      </c>
    </row>
    <row r="107" spans="1:66" s="11" customFormat="1" ht="15" customHeight="1" thickTop="1">
      <c r="A107" s="34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39"/>
      <c r="AG107" s="39"/>
      <c r="AH107" s="37"/>
      <c r="AI107" s="83"/>
      <c r="AJ107" s="83"/>
      <c r="AK107" s="83"/>
      <c r="AL107" s="83"/>
      <c r="AM107" s="83"/>
      <c r="AN107" s="83"/>
      <c r="AO107" s="83"/>
      <c r="AP107" s="83"/>
      <c r="AQ107" s="83"/>
      <c r="AR107" s="83"/>
      <c r="AS107" s="83"/>
      <c r="AT107" s="83"/>
      <c r="AU107" s="83"/>
      <c r="AV107" s="83"/>
      <c r="AW107" s="83"/>
      <c r="AX107" s="83"/>
      <c r="AY107" s="83"/>
      <c r="AZ107" s="83"/>
      <c r="BA107" s="83"/>
      <c r="BB107" s="83"/>
      <c r="BC107" s="83"/>
      <c r="BD107" s="83"/>
      <c r="BE107" s="83"/>
      <c r="BF107" s="83"/>
      <c r="BG107" s="83"/>
      <c r="BH107" s="83"/>
      <c r="BI107" s="83"/>
      <c r="BJ107" s="83"/>
      <c r="BK107" s="83"/>
      <c r="BL107" s="83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89" t="s">
        <v>392</v>
      </c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89"/>
      <c r="AU113" s="89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85"/>
      <c r="BA117" s="85"/>
      <c r="BB117" s="85"/>
      <c r="BC117" s="85"/>
      <c r="BD117" s="85"/>
      <c r="BE117" s="85"/>
      <c r="BF117" s="85"/>
      <c r="BG117" s="85"/>
      <c r="BH117" s="85"/>
      <c r="BI117" s="85"/>
      <c r="BJ117" s="85"/>
      <c r="BK117" s="85"/>
      <c r="BL117" s="85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86" t="s">
        <v>388</v>
      </c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86"/>
      <c r="AE118" s="86"/>
      <c r="AF118" s="86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86" t="s">
        <v>389</v>
      </c>
      <c r="AX118" s="86"/>
      <c r="AY118" s="86"/>
      <c r="AZ118" s="86"/>
      <c r="BA118" s="86"/>
      <c r="BB118" s="86"/>
      <c r="BC118" s="86"/>
      <c r="BD118" s="86"/>
      <c r="BE118" s="86"/>
      <c r="BF118" s="86"/>
      <c r="BG118" s="86"/>
      <c r="BH118" s="86"/>
      <c r="BI118" s="86"/>
      <c r="BJ118" s="86"/>
      <c r="BK118" s="86"/>
      <c r="BL118" s="86"/>
      <c r="BM118" s="86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password="CEE3" sheet="1" objects="1" scenarios="1"/>
  <mergeCells count="214"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RASTRO MUNICIPAL</cp:lastModifiedBy>
  <cp:lastPrinted>2020-01-24T18:04:26Z</cp:lastPrinted>
  <dcterms:created xsi:type="dcterms:W3CDTF">2020-01-21T01:24:36Z</dcterms:created>
  <dcterms:modified xsi:type="dcterms:W3CDTF">2020-09-25T17:24:49Z</dcterms:modified>
</cp:coreProperties>
</file>